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Data" sheetId="2" r:id="rId1"/>
    <sheet name="_STDS_DG2CE395AF" sheetId="4" state="hidden" r:id="rId2"/>
    <sheet name="Histogram" sheetId="5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isadeReportWorksheetCreatedBy" localSheetId="2" hidden="1">"StatTools"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_Piece">Data!$A$2:$A$253</definedName>
    <definedName name="ST_Thickness">Data!$B$2:$B$253</definedName>
    <definedName name="StatToolsHeader" localSheetId="2">Histogram!$1:$5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"U_x0001_VG559F15930AFB32F_x0001_"</definedName>
    <definedName name="STWBD_StatToolsHistogram_VarSelectorDefaultDataSet" hidden="1">"DG2CE395AF"</definedName>
    <definedName name="STWBD_StatToolsHistogram_XAxisStyle" hidden="1">" 0"</definedName>
    <definedName name="STWBD_StatToolsHistogram_YAxisStyle" hidden="1">" 0"</definedName>
  </definedNames>
  <calcPr calcId="152511" iterate="1"/>
</workbook>
</file>

<file path=xl/calcChain.xml><?xml version="1.0" encoding="utf-8"?>
<calcChain xmlns="http://schemas.openxmlformats.org/spreadsheetml/2006/main">
  <c r="B9" i="4" l="1"/>
  <c r="D17" i="5" l="1"/>
  <c r="D16" i="5"/>
  <c r="D15" i="5"/>
  <c r="D14" i="5"/>
  <c r="D13" i="5"/>
  <c r="D12" i="5"/>
  <c r="D11" i="5"/>
  <c r="D10" i="5"/>
  <c r="D9" i="5"/>
  <c r="E10" i="2"/>
  <c r="E9" i="2"/>
  <c r="E6" i="2"/>
  <c r="B16" i="4"/>
  <c r="B13" i="4"/>
  <c r="B7" i="4"/>
  <c r="B3" i="4"/>
  <c r="E11" i="5"/>
  <c r="E10" i="5"/>
  <c r="E16" i="5"/>
  <c r="E13" i="5"/>
  <c r="E12" i="5"/>
  <c r="E17" i="5"/>
  <c r="E9" i="5"/>
  <c r="E15" i="5"/>
  <c r="E14" i="5"/>
  <c r="E16" i="2" l="1"/>
  <c r="E13" i="2"/>
  <c r="E18" i="2"/>
  <c r="E15" i="2"/>
  <c r="E20" i="2" s="1"/>
  <c r="E14" i="2"/>
  <c r="E17" i="2"/>
  <c r="F13" i="5"/>
  <c r="F9" i="5"/>
  <c r="F10" i="5"/>
  <c r="F16" i="5"/>
  <c r="F11" i="5"/>
  <c r="F15" i="5"/>
  <c r="F12" i="5"/>
  <c r="F17" i="5"/>
  <c r="F14" i="5"/>
  <c r="E21" i="2" l="1"/>
  <c r="E22" i="2"/>
  <c r="G17" i="5"/>
  <c r="G15" i="5"/>
  <c r="G13" i="5"/>
  <c r="G11" i="5"/>
  <c r="G9" i="5"/>
  <c r="G16" i="5"/>
  <c r="G14" i="5"/>
  <c r="G12" i="5"/>
  <c r="G10" i="5"/>
</calcChain>
</file>

<file path=xl/comments1.xml><?xml version="1.0" encoding="utf-8"?>
<comments xmlns="http://schemas.openxmlformats.org/spreadsheetml/2006/main">
  <authors>
    <author>Christopher J. Zappe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 xml:space="preserve">Measured in centimeters.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<sst xmlns="http://schemas.openxmlformats.org/spreadsheetml/2006/main" count="81" uniqueCount="80">
  <si>
    <t>Thickness</t>
  </si>
  <si>
    <t>Piece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</si>
  <si>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</si>
  <si>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</si>
  <si>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</si>
  <si>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</si>
  <si>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</si>
  <si>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</si>
  <si>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</si>
  <si>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</si>
  <si>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</si>
  <si>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</si>
  <si>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</si>
  <si>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</si>
  <si>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DG2CE395AF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</si>
  <si>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</si>
  <si>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</si>
  <si>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</si>
  <si>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</si>
  <si>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</si>
  <si>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</si>
  <si>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</si>
  <si>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</si>
  <si>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</si>
  <si>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</si>
  <si>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VG2C729FE216838F4E</t>
  </si>
  <si>
    <t>var1</t>
  </si>
  <si>
    <t>ST_Piece</t>
  </si>
  <si>
    <t>1 : Ranges</t>
  </si>
  <si>
    <t>1 : MultiRefs</t>
  </si>
  <si>
    <t>2 : Info</t>
  </si>
  <si>
    <t>VG559F15930AFB32F</t>
  </si>
  <si>
    <t>var2</t>
  </si>
  <si>
    <t>ST_Thickness</t>
  </si>
  <si>
    <t>2 : Ranges</t>
  </si>
  <si>
    <t>2 : MultiRefs</t>
  </si>
  <si>
    <t>Specs</t>
  </si>
  <si>
    <t>Lower limit</t>
  </si>
  <si>
    <t>Upper limit</t>
  </si>
  <si>
    <t>% within specs</t>
  </si>
  <si>
    <t>Mean</t>
  </si>
  <si>
    <t>Stdev</t>
  </si>
  <si>
    <t>Mean-3Stdev</t>
  </si>
  <si>
    <t>Mean-2Stdev</t>
  </si>
  <si>
    <t>Mean-Stdev</t>
  </si>
  <si>
    <t>Mean+Stdev</t>
  </si>
  <si>
    <t>Mean+2Stdev</t>
  </si>
  <si>
    <t>Mean+3Stdev</t>
  </si>
  <si>
    <t>First rule</t>
  </si>
  <si>
    <t>Second rule</t>
  </si>
  <si>
    <t>Third rule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</si>
  <si>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</si>
  <si>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</si>
  <si>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</si>
  <si>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</si>
  <si>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</si>
  <si>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</si>
  <si>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</si>
  <si>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</si>
  <si>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</si>
  <si>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</si>
  <si>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</si>
  <si>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</si>
  <si>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</si>
  <si>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</si>
  <si>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</si>
  <si>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Thickness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</si>
  <si>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</si>
  <si>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</si>
  <si>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</si>
  <si>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</si>
  <si>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</si>
  <si>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</si>
  <si>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</si>
  <si>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</si>
  <si>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</si>
  <si>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Part a</t>
  </si>
  <si>
    <t>Part b</t>
  </si>
  <si>
    <t>Part c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</si>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</sst>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/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164" fontId="3" fillId="0" borderId="0" xfId="2" applyNumberFormat="1" applyFont="1"/>
    <xf numFmtId="0" fontId="2" fillId="0" borderId="0" xfId="1" applyFont="1"/>
    <xf numFmtId="0" fontId="6" fillId="0" borderId="0" xfId="0" applyFont="1"/>
    <xf numFmtId="0" fontId="7" fillId="2" borderId="0" xfId="0" applyFont="1" applyFill="1"/>
    <xf numFmtId="0" fontId="7" fillId="2" borderId="1" xfId="0" applyFont="1" applyFill="1" applyBorder="1"/>
    <xf numFmtId="0" fontId="9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8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left"/>
    </xf>
    <xf numFmtId="49" fontId="10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49" fontId="8" fillId="0" borderId="0" xfId="0" applyNumberFormat="1" applyFont="1" applyAlignment="1">
      <alignment horizontal="center"/>
    </xf>
  </cellXfs>
  <cellStyles count="3">
    <cellStyle name="Normal" xfId="0" builtinId="0" customBuiltin="1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Thickness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Histogram!$D$9:$D$17</c:f>
              <c:numCache>
                <c:formatCode>0.000</c:formatCode>
                <c:ptCount val="9"/>
                <c:pt idx="0">
                  <c:v>4.5852388899999994</c:v>
                </c:pt>
                <c:pt idx="1">
                  <c:v>6.13451667</c:v>
                </c:pt>
                <c:pt idx="2">
                  <c:v>7.6837944450000002</c:v>
                </c:pt>
                <c:pt idx="3">
                  <c:v>9.2330722200000004</c:v>
                </c:pt>
                <c:pt idx="4">
                  <c:v>10.782350000000001</c:v>
                </c:pt>
                <c:pt idx="5">
                  <c:v>12.33162778</c:v>
                </c:pt>
                <c:pt idx="6">
                  <c:v>13.880905555</c:v>
                </c:pt>
                <c:pt idx="7">
                  <c:v>15.43018333</c:v>
                </c:pt>
                <c:pt idx="8">
                  <c:v>16.979461110000003</c:v>
                </c:pt>
              </c:numCache>
            </c:numRef>
          </c:cat>
          <c:val>
            <c:numRef>
              <c:f>Histogram!$E$9:$E$17</c:f>
              <c:numCache>
                <c:formatCode>General</c:formatCode>
                <c:ptCount val="9"/>
                <c:pt idx="0">
                  <c:v>4</c:v>
                </c:pt>
                <c:pt idx="1">
                  <c:v>4</c:v>
                </c:pt>
                <c:pt idx="2">
                  <c:v>18</c:v>
                </c:pt>
                <c:pt idx="3">
                  <c:v>51</c:v>
                </c:pt>
                <c:pt idx="4">
                  <c:v>69</c:v>
                </c:pt>
                <c:pt idx="5">
                  <c:v>64</c:v>
                </c:pt>
                <c:pt idx="6">
                  <c:v>35</c:v>
                </c:pt>
                <c:pt idx="7">
                  <c:v>5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7307624"/>
        <c:axId val="487309976"/>
      </c:barChart>
      <c:catAx>
        <c:axId val="487307624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7309976"/>
        <c:crosses val="autoZero"/>
        <c:auto val="1"/>
        <c:lblAlgn val="ctr"/>
        <c:lblOffset val="100"/>
        <c:noMultiLvlLbl val="0"/>
      </c:catAx>
      <c:valAx>
        <c:axId val="48730997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730762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9525</xdr:colOff>
      <xdr:row>5</xdr:row>
      <xdr:rowOff>57148</xdr:rowOff>
    </xdr:from>
    <xdr:ext cx="3105150" cy="2085977"/>
    <xdr:sp macro="" textlink="">
      <xdr:nvSpPr>
        <xdr:cNvPr id="2" name="TextBox 1"/>
        <xdr:cNvSpPr txBox="1"/>
      </xdr:nvSpPr>
      <xdr:spPr>
        <a:xfrm>
          <a:off x="4333875" y="1009648"/>
          <a:ext cx="3105150" cy="2085977"/>
        </a:xfrm>
        <a:prstGeom prst="roundRect">
          <a:avLst/>
        </a:prstGeom>
        <a:solidFill>
          <a:schemeClr val="bg1">
            <a:shade val="80000"/>
          </a:schemeClr>
        </a:solidFill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1100" b="1"/>
            <a:t>Part c: </a:t>
          </a:r>
          <a:r>
            <a:rPr lang="en-US" sz="1100"/>
            <a:t>The histogram on the next sheet is almost perfectly symmetric and bell-shaped, so it's not surprising that the empirical</a:t>
          </a:r>
          <a:r>
            <a:rPr lang="en-US" sz="1100" baseline="0"/>
            <a:t> rules hold well.</a:t>
          </a:r>
        </a:p>
        <a:p>
          <a:endParaRPr lang="en-US" sz="1100" baseline="0"/>
        </a:p>
        <a:p>
          <a:r>
            <a:rPr lang="en-US" sz="1100" b="1" baseline="0"/>
            <a:t>Part d: </a:t>
          </a:r>
          <a:r>
            <a:rPr lang="en-US" sz="1100" baseline="0"/>
            <a:t>The answer is "yes." This makes the interval mean plus or minus two stdevs extend from 7 to 15, exactly what the spec limits are. Then the second empirical rule will predict about 95% of items within specs.</a:t>
          </a:r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17</xdr:row>
      <xdr:rowOff>80962</xdr:rowOff>
    </xdr:from>
    <xdr:to>
      <xdr:col>5</xdr:col>
      <xdr:colOff>600075</xdr:colOff>
      <xdr:row>34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E253"/>
  <sheetViews>
    <sheetView tabSelected="1" workbookViewId="0"/>
  </sheetViews>
  <sheetFormatPr defaultRowHeight="15" x14ac:dyDescent="0.25"/>
  <cols>
    <col min="1" max="1" width="9.140625" style="4"/>
    <col min="2" max="2" width="14.140625" style="1" customWidth="1"/>
    <col min="3" max="3" width="9.140625" style="1"/>
    <col min="4" max="4" width="14.140625" style="1" bestFit="1" customWidth="1"/>
    <col min="5" max="16384" width="9.140625" style="1"/>
  </cols>
  <sheetData>
    <row r="1" spans="1:5" x14ac:dyDescent="0.25">
      <c r="A1" s="3" t="s">
        <v>1</v>
      </c>
      <c r="B1" s="2" t="s">
        <v>0</v>
      </c>
      <c r="D1" s="1" t="s">
        <v>36</v>
      </c>
    </row>
    <row r="2" spans="1:5" x14ac:dyDescent="0.25">
      <c r="A2" s="4">
        <v>1</v>
      </c>
      <c r="B2" s="1">
        <v>8.9099000000000004</v>
      </c>
      <c r="D2" s="1" t="s">
        <v>37</v>
      </c>
      <c r="E2" s="1">
        <v>7</v>
      </c>
    </row>
    <row r="3" spans="1:5" x14ac:dyDescent="0.25">
      <c r="A3" s="4">
        <v>2</v>
      </c>
      <c r="B3" s="1">
        <v>13.0448</v>
      </c>
      <c r="D3" s="1" t="s">
        <v>38</v>
      </c>
      <c r="E3" s="1">
        <v>15</v>
      </c>
    </row>
    <row r="4" spans="1:5" x14ac:dyDescent="0.25">
      <c r="A4" s="4">
        <v>3</v>
      </c>
      <c r="B4" s="1">
        <v>5.1322999999999999</v>
      </c>
    </row>
    <row r="5" spans="1:5" x14ac:dyDescent="0.25">
      <c r="A5" s="4">
        <v>4</v>
      </c>
      <c r="B5" s="1">
        <v>12.5274</v>
      </c>
      <c r="D5" s="8" t="s">
        <v>76</v>
      </c>
    </row>
    <row r="6" spans="1:5" x14ac:dyDescent="0.25">
      <c r="A6" s="4">
        <v>5</v>
      </c>
      <c r="B6" s="1">
        <v>10.9261</v>
      </c>
      <c r="D6" s="1" t="s">
        <v>39</v>
      </c>
      <c r="E6" s="7">
        <f>COUNTIFS(ST_Thickness,"&gt;="&amp;E2,ST_Thickness,"&lt;="&amp;E3)/COUNT(ST_Thickness)</f>
        <v>0.94841269841269837</v>
      </c>
    </row>
    <row r="7" spans="1:5" x14ac:dyDescent="0.25">
      <c r="A7" s="4">
        <v>6</v>
      </c>
      <c r="B7" s="1">
        <v>13.3245</v>
      </c>
    </row>
    <row r="8" spans="1:5" x14ac:dyDescent="0.25">
      <c r="A8" s="4">
        <v>7</v>
      </c>
      <c r="B8" s="1">
        <v>13.396800000000001</v>
      </c>
      <c r="D8" s="8" t="s">
        <v>77</v>
      </c>
    </row>
    <row r="9" spans="1:5" x14ac:dyDescent="0.25">
      <c r="A9" s="4">
        <v>8</v>
      </c>
      <c r="B9" s="1">
        <v>11.693300000000001</v>
      </c>
      <c r="D9" s="1" t="s">
        <v>40</v>
      </c>
      <c r="E9" s="1">
        <f>AVERAGE(ST_Thickness)</f>
        <v>11.028334126984122</v>
      </c>
    </row>
    <row r="10" spans="1:5" x14ac:dyDescent="0.25">
      <c r="A10" s="4">
        <v>9</v>
      </c>
      <c r="B10" s="1">
        <v>11.967700000000001</v>
      </c>
      <c r="D10" s="1" t="s">
        <v>41</v>
      </c>
      <c r="E10" s="1">
        <f>STDEV(ST_Thickness)</f>
        <v>2.1218898535183692</v>
      </c>
    </row>
    <row r="11" spans="1:5" x14ac:dyDescent="0.25">
      <c r="A11" s="4">
        <v>10</v>
      </c>
      <c r="B11" s="1">
        <v>8.6990999999999996</v>
      </c>
    </row>
    <row r="12" spans="1:5" x14ac:dyDescent="0.25">
      <c r="A12" s="4">
        <v>11</v>
      </c>
      <c r="B12" s="1">
        <v>12.3543</v>
      </c>
      <c r="C12"/>
      <c r="D12" s="9" t="s">
        <v>78</v>
      </c>
    </row>
    <row r="13" spans="1:5" x14ac:dyDescent="0.25">
      <c r="A13" s="4">
        <v>12</v>
      </c>
      <c r="B13" s="1">
        <v>11.705</v>
      </c>
      <c r="C13">
        <v>-3</v>
      </c>
      <c r="D13" t="s">
        <v>42</v>
      </c>
      <c r="E13" s="1">
        <f t="shared" ref="E13:E18" si="0">$E$9+C13*$E$10</f>
        <v>4.6626645664290143</v>
      </c>
    </row>
    <row r="14" spans="1:5" x14ac:dyDescent="0.25">
      <c r="A14" s="4">
        <v>13</v>
      </c>
      <c r="B14" s="1">
        <v>11.266299999999999</v>
      </c>
      <c r="C14">
        <v>-2</v>
      </c>
      <c r="D14" t="s">
        <v>43</v>
      </c>
      <c r="E14" s="1">
        <f t="shared" si="0"/>
        <v>6.7845544199473835</v>
      </c>
    </row>
    <row r="15" spans="1:5" x14ac:dyDescent="0.25">
      <c r="A15" s="4">
        <v>14</v>
      </c>
      <c r="B15" s="1">
        <v>12.258599999999999</v>
      </c>
      <c r="C15">
        <v>-1</v>
      </c>
      <c r="D15" t="s">
        <v>44</v>
      </c>
      <c r="E15" s="1">
        <f t="shared" si="0"/>
        <v>8.9064442734657518</v>
      </c>
    </row>
    <row r="16" spans="1:5" x14ac:dyDescent="0.25">
      <c r="A16" s="4">
        <v>15</v>
      </c>
      <c r="B16" s="1">
        <v>11.4488</v>
      </c>
      <c r="C16">
        <v>1</v>
      </c>
      <c r="D16" t="s">
        <v>45</v>
      </c>
      <c r="E16" s="1">
        <f t="shared" si="0"/>
        <v>13.150223980502492</v>
      </c>
    </row>
    <row r="17" spans="1:5" x14ac:dyDescent="0.25">
      <c r="A17" s="4">
        <v>16</v>
      </c>
      <c r="B17" s="1">
        <v>9.8742999999999999</v>
      </c>
      <c r="C17">
        <v>2</v>
      </c>
      <c r="D17" t="s">
        <v>46</v>
      </c>
      <c r="E17" s="1">
        <f t="shared" si="0"/>
        <v>15.27211383402086</v>
      </c>
    </row>
    <row r="18" spans="1:5" x14ac:dyDescent="0.25">
      <c r="A18" s="4">
        <v>17</v>
      </c>
      <c r="B18" s="1">
        <v>7.3066000000000004</v>
      </c>
      <c r="C18">
        <v>3</v>
      </c>
      <c r="D18" t="s">
        <v>47</v>
      </c>
      <c r="E18" s="1">
        <f t="shared" si="0"/>
        <v>17.394003687539229</v>
      </c>
    </row>
    <row r="19" spans="1:5" x14ac:dyDescent="0.25">
      <c r="A19" s="4">
        <v>18</v>
      </c>
      <c r="B19" s="1">
        <v>13.8179</v>
      </c>
      <c r="C19"/>
      <c r="D19"/>
    </row>
    <row r="20" spans="1:5" x14ac:dyDescent="0.25">
      <c r="A20" s="4">
        <v>19</v>
      </c>
      <c r="B20" s="1">
        <v>14.818899999999999</v>
      </c>
      <c r="C20"/>
      <c r="D20" t="s">
        <v>48</v>
      </c>
      <c r="E20" s="7">
        <f>COUNTIFS(ST_Thickness,"&gt;="&amp;E15,ST_Thickness,"&lt;="&amp;E16)/COUNT(ST_Thickness)</f>
        <v>0.7142857142857143</v>
      </c>
    </row>
    <row r="21" spans="1:5" x14ac:dyDescent="0.25">
      <c r="A21" s="4">
        <v>20</v>
      </c>
      <c r="B21" s="1">
        <v>10.555</v>
      </c>
      <c r="C21"/>
      <c r="D21" t="s">
        <v>49</v>
      </c>
      <c r="E21" s="7">
        <f>COUNTIFS(ST_Thickness,"&gt;="&amp;E13,ST_Thickness,"&lt;="&amp;E17)/COUNT(ST_Thickness)</f>
        <v>0.98015873015873012</v>
      </c>
    </row>
    <row r="22" spans="1:5" x14ac:dyDescent="0.25">
      <c r="A22" s="4">
        <v>21</v>
      </c>
      <c r="B22" s="1">
        <v>12.9678</v>
      </c>
      <c r="C22"/>
      <c r="D22" t="s">
        <v>50</v>
      </c>
      <c r="E22" s="7">
        <f>COUNTIFS(ST_Thickness,"&gt;="&amp;E13,ST_Thickness,"&lt;="&amp;E18)/COUNT(ST_Thickness)</f>
        <v>0.99206349206349209</v>
      </c>
    </row>
    <row r="23" spans="1:5" x14ac:dyDescent="0.25">
      <c r="A23" s="4">
        <v>22</v>
      </c>
      <c r="B23" s="1">
        <v>11.209099999999999</v>
      </c>
    </row>
    <row r="24" spans="1:5" x14ac:dyDescent="0.25">
      <c r="A24" s="4">
        <v>23</v>
      </c>
      <c r="B24" s="1">
        <v>9.7325999999999997</v>
      </c>
    </row>
    <row r="25" spans="1:5" x14ac:dyDescent="0.25">
      <c r="A25" s="4">
        <v>24</v>
      </c>
      <c r="B25" s="1">
        <v>13.1403</v>
      </c>
    </row>
    <row r="26" spans="1:5" x14ac:dyDescent="0.25">
      <c r="A26" s="4">
        <v>25</v>
      </c>
      <c r="B26" s="1">
        <v>12.472200000000001</v>
      </c>
    </row>
    <row r="27" spans="1:5" x14ac:dyDescent="0.25">
      <c r="A27" s="4">
        <v>26</v>
      </c>
      <c r="B27" s="1">
        <v>7.3684000000000003</v>
      </c>
    </row>
    <row r="28" spans="1:5" x14ac:dyDescent="0.25">
      <c r="A28" s="4">
        <v>27</v>
      </c>
      <c r="B28" s="1">
        <v>10.8424</v>
      </c>
    </row>
    <row r="29" spans="1:5" x14ac:dyDescent="0.25">
      <c r="A29" s="4">
        <v>28</v>
      </c>
      <c r="B29" s="1">
        <v>6.9181999999999997</v>
      </c>
    </row>
    <row r="30" spans="1:5" x14ac:dyDescent="0.25">
      <c r="A30" s="4">
        <v>29</v>
      </c>
      <c r="B30" s="1">
        <v>12.257199999999999</v>
      </c>
    </row>
    <row r="31" spans="1:5" x14ac:dyDescent="0.25">
      <c r="A31" s="4">
        <v>30</v>
      </c>
      <c r="B31" s="1">
        <v>9.8474000000000004</v>
      </c>
    </row>
    <row r="32" spans="1:5" x14ac:dyDescent="0.25">
      <c r="A32" s="4">
        <v>31</v>
      </c>
      <c r="B32" s="1">
        <v>9.2116000000000007</v>
      </c>
    </row>
    <row r="33" spans="1:2" x14ac:dyDescent="0.25">
      <c r="A33" s="4">
        <v>32</v>
      </c>
      <c r="B33" s="1">
        <v>12.6241</v>
      </c>
    </row>
    <row r="34" spans="1:2" x14ac:dyDescent="0.25">
      <c r="A34" s="4">
        <v>33</v>
      </c>
      <c r="B34" s="1">
        <v>9.8696999999999999</v>
      </c>
    </row>
    <row r="35" spans="1:2" x14ac:dyDescent="0.25">
      <c r="A35" s="4">
        <v>34</v>
      </c>
      <c r="B35" s="1">
        <v>8.8594000000000008</v>
      </c>
    </row>
    <row r="36" spans="1:2" x14ac:dyDescent="0.25">
      <c r="A36" s="4">
        <v>35</v>
      </c>
      <c r="B36" s="1">
        <v>12.634499999999999</v>
      </c>
    </row>
    <row r="37" spans="1:2" x14ac:dyDescent="0.25">
      <c r="A37" s="4">
        <v>36</v>
      </c>
      <c r="B37" s="1">
        <v>14.088100000000001</v>
      </c>
    </row>
    <row r="38" spans="1:2" x14ac:dyDescent="0.25">
      <c r="A38" s="4">
        <v>37</v>
      </c>
      <c r="B38" s="1">
        <v>12.908899999999999</v>
      </c>
    </row>
    <row r="39" spans="1:2" x14ac:dyDescent="0.25">
      <c r="A39" s="4">
        <v>38</v>
      </c>
      <c r="B39" s="1">
        <v>12.327999999999999</v>
      </c>
    </row>
    <row r="40" spans="1:2" x14ac:dyDescent="0.25">
      <c r="A40" s="4">
        <v>39</v>
      </c>
      <c r="B40" s="1">
        <v>13.131399999999999</v>
      </c>
    </row>
    <row r="41" spans="1:2" x14ac:dyDescent="0.25">
      <c r="A41" s="4">
        <v>40</v>
      </c>
      <c r="B41" s="1">
        <v>9.1197999999999997</v>
      </c>
    </row>
    <row r="42" spans="1:2" x14ac:dyDescent="0.25">
      <c r="A42" s="4">
        <v>41</v>
      </c>
      <c r="B42" s="1">
        <v>11.1914</v>
      </c>
    </row>
    <row r="43" spans="1:2" x14ac:dyDescent="0.25">
      <c r="A43" s="4">
        <v>42</v>
      </c>
      <c r="B43" s="1">
        <v>10.601100000000001</v>
      </c>
    </row>
    <row r="44" spans="1:2" x14ac:dyDescent="0.25">
      <c r="A44" s="4">
        <v>43</v>
      </c>
      <c r="B44" s="1">
        <v>11.2372</v>
      </c>
    </row>
    <row r="45" spans="1:2" x14ac:dyDescent="0.25">
      <c r="A45" s="4">
        <v>44</v>
      </c>
      <c r="B45" s="1">
        <v>8.3757999999999999</v>
      </c>
    </row>
    <row r="46" spans="1:2" x14ac:dyDescent="0.25">
      <c r="A46" s="4">
        <v>45</v>
      </c>
      <c r="B46" s="1">
        <v>7.2888000000000002</v>
      </c>
    </row>
    <row r="47" spans="1:2" x14ac:dyDescent="0.25">
      <c r="A47" s="4">
        <v>46</v>
      </c>
      <c r="B47" s="1">
        <v>12.7399</v>
      </c>
    </row>
    <row r="48" spans="1:2" x14ac:dyDescent="0.25">
      <c r="A48" s="4">
        <v>47</v>
      </c>
      <c r="B48" s="1">
        <v>10.6256</v>
      </c>
    </row>
    <row r="49" spans="1:2" x14ac:dyDescent="0.25">
      <c r="A49" s="4">
        <v>48</v>
      </c>
      <c r="B49" s="1">
        <v>6.5140000000000002</v>
      </c>
    </row>
    <row r="50" spans="1:2" x14ac:dyDescent="0.25">
      <c r="A50" s="4">
        <v>49</v>
      </c>
      <c r="B50" s="1">
        <v>11.908899999999999</v>
      </c>
    </row>
    <row r="51" spans="1:2" x14ac:dyDescent="0.25">
      <c r="A51" s="4">
        <v>50</v>
      </c>
      <c r="B51" s="1">
        <v>12.9079</v>
      </c>
    </row>
    <row r="52" spans="1:2" x14ac:dyDescent="0.25">
      <c r="A52" s="4">
        <v>51</v>
      </c>
      <c r="B52" s="1">
        <v>10.2196</v>
      </c>
    </row>
    <row r="53" spans="1:2" x14ac:dyDescent="0.25">
      <c r="A53" s="4">
        <v>52</v>
      </c>
      <c r="B53" s="1">
        <v>12.226800000000001</v>
      </c>
    </row>
    <row r="54" spans="1:2" x14ac:dyDescent="0.25">
      <c r="A54" s="4">
        <v>53</v>
      </c>
      <c r="B54" s="1">
        <v>9.7332000000000001</v>
      </c>
    </row>
    <row r="55" spans="1:2" x14ac:dyDescent="0.25">
      <c r="A55" s="4">
        <v>54</v>
      </c>
      <c r="B55" s="1">
        <v>12.0466</v>
      </c>
    </row>
    <row r="56" spans="1:2" x14ac:dyDescent="0.25">
      <c r="A56" s="4">
        <v>55</v>
      </c>
      <c r="B56" s="1">
        <v>6.7346000000000004</v>
      </c>
    </row>
    <row r="57" spans="1:2" x14ac:dyDescent="0.25">
      <c r="A57" s="4">
        <v>56</v>
      </c>
      <c r="B57" s="1">
        <v>10.167999999999999</v>
      </c>
    </row>
    <row r="58" spans="1:2" x14ac:dyDescent="0.25">
      <c r="A58" s="4">
        <v>57</v>
      </c>
      <c r="B58" s="1">
        <v>11.8674</v>
      </c>
    </row>
    <row r="59" spans="1:2" x14ac:dyDescent="0.25">
      <c r="A59" s="4">
        <v>58</v>
      </c>
      <c r="B59" s="1">
        <v>10.1632</v>
      </c>
    </row>
    <row r="60" spans="1:2" x14ac:dyDescent="0.25">
      <c r="A60" s="4">
        <v>59</v>
      </c>
      <c r="B60" s="1">
        <v>7.9894999999999996</v>
      </c>
    </row>
    <row r="61" spans="1:2" x14ac:dyDescent="0.25">
      <c r="A61" s="4">
        <v>60</v>
      </c>
      <c r="B61" s="1">
        <v>9.9161000000000001</v>
      </c>
    </row>
    <row r="62" spans="1:2" x14ac:dyDescent="0.25">
      <c r="A62" s="4">
        <v>61</v>
      </c>
      <c r="B62" s="1">
        <v>10.1435</v>
      </c>
    </row>
    <row r="63" spans="1:2" x14ac:dyDescent="0.25">
      <c r="A63" s="4">
        <v>62</v>
      </c>
      <c r="B63" s="1">
        <v>13.9718</v>
      </c>
    </row>
    <row r="64" spans="1:2" x14ac:dyDescent="0.25">
      <c r="A64" s="4">
        <v>63</v>
      </c>
      <c r="B64" s="1">
        <v>10.537000000000001</v>
      </c>
    </row>
    <row r="65" spans="1:2" x14ac:dyDescent="0.25">
      <c r="A65" s="4">
        <v>64</v>
      </c>
      <c r="B65" s="1">
        <v>11.1943</v>
      </c>
    </row>
    <row r="66" spans="1:2" x14ac:dyDescent="0.25">
      <c r="A66" s="4">
        <v>65</v>
      </c>
      <c r="B66" s="1">
        <v>10.7395</v>
      </c>
    </row>
    <row r="67" spans="1:2" x14ac:dyDescent="0.25">
      <c r="A67" s="4">
        <v>66</v>
      </c>
      <c r="B67" s="1">
        <v>7.5347</v>
      </c>
    </row>
    <row r="68" spans="1:2" x14ac:dyDescent="0.25">
      <c r="A68" s="4">
        <v>67</v>
      </c>
      <c r="B68" s="1">
        <v>10.141500000000001</v>
      </c>
    </row>
    <row r="69" spans="1:2" x14ac:dyDescent="0.25">
      <c r="A69" s="4">
        <v>68</v>
      </c>
      <c r="B69" s="1">
        <v>13.280900000000001</v>
      </c>
    </row>
    <row r="70" spans="1:2" x14ac:dyDescent="0.25">
      <c r="A70" s="4">
        <v>69</v>
      </c>
      <c r="B70" s="1">
        <v>12.4475</v>
      </c>
    </row>
    <row r="71" spans="1:2" x14ac:dyDescent="0.25">
      <c r="A71" s="4">
        <v>70</v>
      </c>
      <c r="B71" s="1">
        <v>12.5707</v>
      </c>
    </row>
    <row r="72" spans="1:2" x14ac:dyDescent="0.25">
      <c r="A72" s="4">
        <v>71</v>
      </c>
      <c r="B72" s="1">
        <v>11.7552</v>
      </c>
    </row>
    <row r="73" spans="1:2" x14ac:dyDescent="0.25">
      <c r="A73" s="4">
        <v>72</v>
      </c>
      <c r="B73" s="1">
        <v>6.4862000000000002</v>
      </c>
    </row>
    <row r="74" spans="1:2" x14ac:dyDescent="0.25">
      <c r="A74" s="4">
        <v>73</v>
      </c>
      <c r="B74" s="1">
        <v>14.345000000000001</v>
      </c>
    </row>
    <row r="75" spans="1:2" x14ac:dyDescent="0.25">
      <c r="A75" s="4">
        <v>74</v>
      </c>
      <c r="B75" s="1">
        <v>12.6166</v>
      </c>
    </row>
    <row r="76" spans="1:2" x14ac:dyDescent="0.25">
      <c r="A76" s="4">
        <v>75</v>
      </c>
      <c r="B76" s="1">
        <v>12.9</v>
      </c>
    </row>
    <row r="77" spans="1:2" x14ac:dyDescent="0.25">
      <c r="A77" s="4">
        <v>76</v>
      </c>
      <c r="B77" s="1">
        <v>9.7057000000000002</v>
      </c>
    </row>
    <row r="78" spans="1:2" x14ac:dyDescent="0.25">
      <c r="A78" s="4">
        <v>77</v>
      </c>
      <c r="B78" s="1">
        <v>10.8072</v>
      </c>
    </row>
    <row r="79" spans="1:2" x14ac:dyDescent="0.25">
      <c r="A79" s="4">
        <v>78</v>
      </c>
      <c r="B79" s="1">
        <v>10.660500000000001</v>
      </c>
    </row>
    <row r="80" spans="1:2" x14ac:dyDescent="0.25">
      <c r="A80" s="4">
        <v>79</v>
      </c>
      <c r="B80" s="1">
        <v>9.1092999999999993</v>
      </c>
    </row>
    <row r="81" spans="1:2" x14ac:dyDescent="0.25">
      <c r="A81" s="4">
        <v>80</v>
      </c>
      <c r="B81" s="1">
        <v>10.523199999999999</v>
      </c>
    </row>
    <row r="82" spans="1:2" x14ac:dyDescent="0.25">
      <c r="A82" s="4">
        <v>81</v>
      </c>
      <c r="B82" s="1">
        <v>9.9219000000000008</v>
      </c>
    </row>
    <row r="83" spans="1:2" x14ac:dyDescent="0.25">
      <c r="A83" s="4">
        <v>82</v>
      </c>
      <c r="B83" s="1">
        <v>15.742900000000001</v>
      </c>
    </row>
    <row r="84" spans="1:2" x14ac:dyDescent="0.25">
      <c r="A84" s="4">
        <v>83</v>
      </c>
      <c r="B84" s="1">
        <v>12.9686</v>
      </c>
    </row>
    <row r="85" spans="1:2" x14ac:dyDescent="0.25">
      <c r="A85" s="4">
        <v>84</v>
      </c>
      <c r="B85" s="1">
        <v>11.398199999999999</v>
      </c>
    </row>
    <row r="86" spans="1:2" x14ac:dyDescent="0.25">
      <c r="A86" s="4">
        <v>85</v>
      </c>
      <c r="B86" s="1">
        <v>12.6723</v>
      </c>
    </row>
    <row r="87" spans="1:2" x14ac:dyDescent="0.25">
      <c r="A87" s="4">
        <v>86</v>
      </c>
      <c r="B87" s="1">
        <v>12.195600000000001</v>
      </c>
    </row>
    <row r="88" spans="1:2" x14ac:dyDescent="0.25">
      <c r="A88" s="4">
        <v>87</v>
      </c>
      <c r="B88" s="1">
        <v>11.580399999999999</v>
      </c>
    </row>
    <row r="89" spans="1:2" x14ac:dyDescent="0.25">
      <c r="A89" s="4">
        <v>88</v>
      </c>
      <c r="B89" s="1">
        <v>11.164999999999999</v>
      </c>
    </row>
    <row r="90" spans="1:2" x14ac:dyDescent="0.25">
      <c r="A90" s="4">
        <v>89</v>
      </c>
      <c r="B90" s="1">
        <v>10.6586</v>
      </c>
    </row>
    <row r="91" spans="1:2" x14ac:dyDescent="0.25">
      <c r="A91" s="4">
        <v>90</v>
      </c>
      <c r="B91" s="1">
        <v>14.361800000000001</v>
      </c>
    </row>
    <row r="92" spans="1:2" x14ac:dyDescent="0.25">
      <c r="A92" s="4">
        <v>91</v>
      </c>
      <c r="B92" s="1">
        <v>10.272</v>
      </c>
    </row>
    <row r="93" spans="1:2" x14ac:dyDescent="0.25">
      <c r="A93" s="4">
        <v>92</v>
      </c>
      <c r="B93" s="1">
        <v>14.664400000000001</v>
      </c>
    </row>
    <row r="94" spans="1:2" x14ac:dyDescent="0.25">
      <c r="A94" s="4">
        <v>93</v>
      </c>
      <c r="B94" s="1">
        <v>8.1593</v>
      </c>
    </row>
    <row r="95" spans="1:2" x14ac:dyDescent="0.25">
      <c r="A95" s="4">
        <v>94</v>
      </c>
      <c r="B95" s="1">
        <v>9.6018000000000008</v>
      </c>
    </row>
    <row r="96" spans="1:2" x14ac:dyDescent="0.25">
      <c r="A96" s="4">
        <v>95</v>
      </c>
      <c r="B96" s="1">
        <v>11.4076</v>
      </c>
    </row>
    <row r="97" spans="1:2" x14ac:dyDescent="0.25">
      <c r="A97" s="4">
        <v>96</v>
      </c>
      <c r="B97" s="1">
        <v>3.8106</v>
      </c>
    </row>
    <row r="98" spans="1:2" x14ac:dyDescent="0.25">
      <c r="A98" s="4">
        <v>97</v>
      </c>
      <c r="B98" s="1">
        <v>11.7424</v>
      </c>
    </row>
    <row r="99" spans="1:2" x14ac:dyDescent="0.25">
      <c r="A99" s="4">
        <v>98</v>
      </c>
      <c r="B99" s="1">
        <v>11.111700000000001</v>
      </c>
    </row>
    <row r="100" spans="1:2" x14ac:dyDescent="0.25">
      <c r="A100" s="4">
        <v>99</v>
      </c>
      <c r="B100" s="1">
        <v>11.0167</v>
      </c>
    </row>
    <row r="101" spans="1:2" x14ac:dyDescent="0.25">
      <c r="A101" s="4">
        <v>100</v>
      </c>
      <c r="B101" s="1">
        <v>9.3329000000000004</v>
      </c>
    </row>
    <row r="102" spans="1:2" x14ac:dyDescent="0.25">
      <c r="A102" s="4">
        <v>101</v>
      </c>
      <c r="B102" s="1">
        <v>12.3759</v>
      </c>
    </row>
    <row r="103" spans="1:2" x14ac:dyDescent="0.25">
      <c r="A103" s="4">
        <v>102</v>
      </c>
      <c r="B103" s="1">
        <v>8.7530999999999999</v>
      </c>
    </row>
    <row r="104" spans="1:2" x14ac:dyDescent="0.25">
      <c r="A104" s="4">
        <v>103</v>
      </c>
      <c r="B104" s="1">
        <v>9.4688999999999997</v>
      </c>
    </row>
    <row r="105" spans="1:2" x14ac:dyDescent="0.25">
      <c r="A105" s="4">
        <v>104</v>
      </c>
      <c r="B105" s="1">
        <v>12.4023</v>
      </c>
    </row>
    <row r="106" spans="1:2" x14ac:dyDescent="0.25">
      <c r="A106" s="4">
        <v>105</v>
      </c>
      <c r="B106" s="1">
        <v>12.400600000000001</v>
      </c>
    </row>
    <row r="107" spans="1:2" x14ac:dyDescent="0.25">
      <c r="A107" s="4">
        <v>106</v>
      </c>
      <c r="B107" s="1">
        <v>9.1677</v>
      </c>
    </row>
    <row r="108" spans="1:2" x14ac:dyDescent="0.25">
      <c r="A108" s="4">
        <v>107</v>
      </c>
      <c r="B108" s="1">
        <v>11.0611</v>
      </c>
    </row>
    <row r="109" spans="1:2" x14ac:dyDescent="0.25">
      <c r="A109" s="4">
        <v>108</v>
      </c>
      <c r="B109" s="1">
        <v>10.788</v>
      </c>
    </row>
    <row r="110" spans="1:2" x14ac:dyDescent="0.25">
      <c r="A110" s="4">
        <v>109</v>
      </c>
      <c r="B110" s="1">
        <v>10.403</v>
      </c>
    </row>
    <row r="111" spans="1:2" x14ac:dyDescent="0.25">
      <c r="A111" s="4">
        <v>110</v>
      </c>
      <c r="B111" s="1">
        <v>11.9735</v>
      </c>
    </row>
    <row r="112" spans="1:2" x14ac:dyDescent="0.25">
      <c r="A112" s="4">
        <v>111</v>
      </c>
      <c r="B112" s="1">
        <v>12.076599999999999</v>
      </c>
    </row>
    <row r="113" spans="1:2" x14ac:dyDescent="0.25">
      <c r="A113" s="4">
        <v>112</v>
      </c>
      <c r="B113" s="1">
        <v>9.3556000000000008</v>
      </c>
    </row>
    <row r="114" spans="1:2" x14ac:dyDescent="0.25">
      <c r="A114" s="4">
        <v>113</v>
      </c>
      <c r="B114" s="1">
        <v>10.1547</v>
      </c>
    </row>
    <row r="115" spans="1:2" x14ac:dyDescent="0.25">
      <c r="A115" s="4">
        <v>114</v>
      </c>
      <c r="B115" s="1">
        <v>12.0511</v>
      </c>
    </row>
    <row r="116" spans="1:2" x14ac:dyDescent="0.25">
      <c r="A116" s="4">
        <v>115</v>
      </c>
      <c r="B116" s="1">
        <v>10.1031</v>
      </c>
    </row>
    <row r="117" spans="1:2" x14ac:dyDescent="0.25">
      <c r="A117" s="4">
        <v>116</v>
      </c>
      <c r="B117" s="1">
        <v>11.306900000000001</v>
      </c>
    </row>
    <row r="118" spans="1:2" x14ac:dyDescent="0.25">
      <c r="A118" s="4">
        <v>117</v>
      </c>
      <c r="B118" s="1">
        <v>10.4018</v>
      </c>
    </row>
    <row r="119" spans="1:2" x14ac:dyDescent="0.25">
      <c r="A119" s="4">
        <v>118</v>
      </c>
      <c r="B119" s="1">
        <v>11.695399999999999</v>
      </c>
    </row>
    <row r="120" spans="1:2" x14ac:dyDescent="0.25">
      <c r="A120" s="4">
        <v>119</v>
      </c>
      <c r="B120" s="1">
        <v>9.0137999999999998</v>
      </c>
    </row>
    <row r="121" spans="1:2" x14ac:dyDescent="0.25">
      <c r="A121" s="4">
        <v>120</v>
      </c>
      <c r="B121" s="1">
        <v>10.0991</v>
      </c>
    </row>
    <row r="122" spans="1:2" x14ac:dyDescent="0.25">
      <c r="A122" s="4">
        <v>121</v>
      </c>
      <c r="B122" s="1">
        <v>10.268800000000001</v>
      </c>
    </row>
    <row r="123" spans="1:2" x14ac:dyDescent="0.25">
      <c r="A123" s="4">
        <v>122</v>
      </c>
      <c r="B123" s="1">
        <v>12.4521</v>
      </c>
    </row>
    <row r="124" spans="1:2" x14ac:dyDescent="0.25">
      <c r="A124" s="4">
        <v>123</v>
      </c>
      <c r="B124" s="1">
        <v>11.6371</v>
      </c>
    </row>
    <row r="125" spans="1:2" x14ac:dyDescent="0.25">
      <c r="A125" s="4">
        <v>124</v>
      </c>
      <c r="B125" s="1">
        <v>9.4328000000000003</v>
      </c>
    </row>
    <row r="126" spans="1:2" x14ac:dyDescent="0.25">
      <c r="A126" s="4">
        <v>125</v>
      </c>
      <c r="B126" s="1">
        <v>10.710699999999999</v>
      </c>
    </row>
    <row r="127" spans="1:2" x14ac:dyDescent="0.25">
      <c r="A127" s="4">
        <v>126</v>
      </c>
      <c r="B127" s="1">
        <v>12.9396</v>
      </c>
    </row>
    <row r="128" spans="1:2" x14ac:dyDescent="0.25">
      <c r="A128" s="4">
        <v>127</v>
      </c>
      <c r="B128" s="1">
        <v>13.572800000000001</v>
      </c>
    </row>
    <row r="129" spans="1:2" x14ac:dyDescent="0.25">
      <c r="A129" s="4">
        <v>128</v>
      </c>
      <c r="B129" s="1">
        <v>12.2011</v>
      </c>
    </row>
    <row r="130" spans="1:2" x14ac:dyDescent="0.25">
      <c r="A130" s="4">
        <v>129</v>
      </c>
      <c r="B130" s="1">
        <v>9.1760000000000002</v>
      </c>
    </row>
    <row r="131" spans="1:2" x14ac:dyDescent="0.25">
      <c r="A131" s="4">
        <v>130</v>
      </c>
      <c r="B131" s="1">
        <v>10.2263</v>
      </c>
    </row>
    <row r="132" spans="1:2" x14ac:dyDescent="0.25">
      <c r="A132" s="4">
        <v>131</v>
      </c>
      <c r="B132" s="1">
        <v>10.520200000000001</v>
      </c>
    </row>
    <row r="133" spans="1:2" x14ac:dyDescent="0.25">
      <c r="A133" s="4">
        <v>132</v>
      </c>
      <c r="B133" s="1">
        <v>10.39</v>
      </c>
    </row>
    <row r="134" spans="1:2" x14ac:dyDescent="0.25">
      <c r="A134" s="4">
        <v>133</v>
      </c>
      <c r="B134" s="1">
        <v>8.9440000000000008</v>
      </c>
    </row>
    <row r="135" spans="1:2" x14ac:dyDescent="0.25">
      <c r="A135" s="4">
        <v>134</v>
      </c>
      <c r="B135" s="1">
        <v>8.4429999999999996</v>
      </c>
    </row>
    <row r="136" spans="1:2" x14ac:dyDescent="0.25">
      <c r="A136" s="4">
        <v>135</v>
      </c>
      <c r="B136" s="1">
        <v>12.071199999999999</v>
      </c>
    </row>
    <row r="137" spans="1:2" x14ac:dyDescent="0.25">
      <c r="A137" s="4">
        <v>136</v>
      </c>
      <c r="B137" s="1">
        <v>11.6495</v>
      </c>
    </row>
    <row r="138" spans="1:2" x14ac:dyDescent="0.25">
      <c r="A138" s="4">
        <v>137</v>
      </c>
      <c r="B138" s="1">
        <v>10.127599999999999</v>
      </c>
    </row>
    <row r="139" spans="1:2" x14ac:dyDescent="0.25">
      <c r="A139" s="4">
        <v>138</v>
      </c>
      <c r="B139" s="1">
        <v>14.289899999999999</v>
      </c>
    </row>
    <row r="140" spans="1:2" x14ac:dyDescent="0.25">
      <c r="A140" s="4">
        <v>139</v>
      </c>
      <c r="B140" s="1">
        <v>8.4019999999999992</v>
      </c>
    </row>
    <row r="141" spans="1:2" x14ac:dyDescent="0.25">
      <c r="A141" s="4">
        <v>140</v>
      </c>
      <c r="B141" s="1">
        <v>11.1632</v>
      </c>
    </row>
    <row r="142" spans="1:2" x14ac:dyDescent="0.25">
      <c r="A142" s="4">
        <v>141</v>
      </c>
      <c r="B142" s="1">
        <v>8.9024999999999999</v>
      </c>
    </row>
    <row r="143" spans="1:2" x14ac:dyDescent="0.25">
      <c r="A143" s="4">
        <v>142</v>
      </c>
      <c r="B143" s="1">
        <v>13.378</v>
      </c>
    </row>
    <row r="144" spans="1:2" x14ac:dyDescent="0.25">
      <c r="A144" s="4">
        <v>143</v>
      </c>
      <c r="B144" s="1">
        <v>11.944900000000001</v>
      </c>
    </row>
    <row r="145" spans="1:2" x14ac:dyDescent="0.25">
      <c r="A145" s="4">
        <v>144</v>
      </c>
      <c r="B145" s="1">
        <v>14.204000000000001</v>
      </c>
    </row>
    <row r="146" spans="1:2" x14ac:dyDescent="0.25">
      <c r="A146" s="4">
        <v>145</v>
      </c>
      <c r="B146" s="1">
        <v>6.5076999999999998</v>
      </c>
    </row>
    <row r="147" spans="1:2" x14ac:dyDescent="0.25">
      <c r="A147" s="4">
        <v>146</v>
      </c>
      <c r="B147" s="1">
        <v>10.068300000000001</v>
      </c>
    </row>
    <row r="148" spans="1:2" x14ac:dyDescent="0.25">
      <c r="A148" s="4">
        <v>147</v>
      </c>
      <c r="B148" s="1">
        <v>10.3719</v>
      </c>
    </row>
    <row r="149" spans="1:2" x14ac:dyDescent="0.25">
      <c r="A149" s="4">
        <v>148</v>
      </c>
      <c r="B149" s="1">
        <v>10.669600000000001</v>
      </c>
    </row>
    <row r="150" spans="1:2" x14ac:dyDescent="0.25">
      <c r="A150" s="4">
        <v>149</v>
      </c>
      <c r="B150" s="1">
        <v>12.125500000000001</v>
      </c>
    </row>
    <row r="151" spans="1:2" x14ac:dyDescent="0.25">
      <c r="A151" s="4">
        <v>150</v>
      </c>
      <c r="B151" s="1">
        <v>8.0824999999999996</v>
      </c>
    </row>
    <row r="152" spans="1:2" x14ac:dyDescent="0.25">
      <c r="A152" s="4">
        <v>151</v>
      </c>
      <c r="B152" s="1">
        <v>10.1669</v>
      </c>
    </row>
    <row r="153" spans="1:2" x14ac:dyDescent="0.25">
      <c r="A153" s="4">
        <v>152</v>
      </c>
      <c r="B153" s="1">
        <v>13.155200000000001</v>
      </c>
    </row>
    <row r="154" spans="1:2" x14ac:dyDescent="0.25">
      <c r="A154" s="4">
        <v>153</v>
      </c>
      <c r="B154" s="1">
        <v>8.7972000000000001</v>
      </c>
    </row>
    <row r="155" spans="1:2" x14ac:dyDescent="0.25">
      <c r="A155" s="4">
        <v>154</v>
      </c>
      <c r="B155" s="1">
        <v>9.5417000000000005</v>
      </c>
    </row>
    <row r="156" spans="1:2" x14ac:dyDescent="0.25">
      <c r="A156" s="4">
        <v>155</v>
      </c>
      <c r="B156" s="1">
        <v>12.2773</v>
      </c>
    </row>
    <row r="157" spans="1:2" x14ac:dyDescent="0.25">
      <c r="A157" s="4">
        <v>156</v>
      </c>
      <c r="B157" s="1">
        <v>9.9664999999999999</v>
      </c>
    </row>
    <row r="158" spans="1:2" x14ac:dyDescent="0.25">
      <c r="A158" s="4">
        <v>157</v>
      </c>
      <c r="B158" s="1">
        <v>8.8696000000000002</v>
      </c>
    </row>
    <row r="159" spans="1:2" x14ac:dyDescent="0.25">
      <c r="A159" s="4">
        <v>158</v>
      </c>
      <c r="B159" s="1">
        <v>10.2882</v>
      </c>
    </row>
    <row r="160" spans="1:2" x14ac:dyDescent="0.25">
      <c r="A160" s="4">
        <v>159</v>
      </c>
      <c r="B160" s="1">
        <v>5.3509000000000002</v>
      </c>
    </row>
    <row r="161" spans="1:2" x14ac:dyDescent="0.25">
      <c r="A161" s="4">
        <v>160</v>
      </c>
      <c r="B161" s="1">
        <v>13.1371</v>
      </c>
    </row>
    <row r="162" spans="1:2" x14ac:dyDescent="0.25">
      <c r="A162" s="4">
        <v>161</v>
      </c>
      <c r="B162" s="1">
        <v>14.2433</v>
      </c>
    </row>
    <row r="163" spans="1:2" x14ac:dyDescent="0.25">
      <c r="A163" s="4">
        <v>162</v>
      </c>
      <c r="B163" s="1">
        <v>14.8988</v>
      </c>
    </row>
    <row r="164" spans="1:2" x14ac:dyDescent="0.25">
      <c r="A164" s="4">
        <v>163</v>
      </c>
      <c r="B164" s="1">
        <v>9.3101000000000003</v>
      </c>
    </row>
    <row r="165" spans="1:2" x14ac:dyDescent="0.25">
      <c r="A165" s="4">
        <v>164</v>
      </c>
      <c r="B165" s="1">
        <v>9.9076000000000004</v>
      </c>
    </row>
    <row r="166" spans="1:2" x14ac:dyDescent="0.25">
      <c r="A166" s="4">
        <v>165</v>
      </c>
      <c r="B166" s="1">
        <v>10.9785</v>
      </c>
    </row>
    <row r="167" spans="1:2" x14ac:dyDescent="0.25">
      <c r="A167" s="4">
        <v>166</v>
      </c>
      <c r="B167" s="1">
        <v>12.7851</v>
      </c>
    </row>
    <row r="168" spans="1:2" x14ac:dyDescent="0.25">
      <c r="A168" s="4">
        <v>167</v>
      </c>
      <c r="B168" s="1">
        <v>9.8718000000000004</v>
      </c>
    </row>
    <row r="169" spans="1:2" x14ac:dyDescent="0.25">
      <c r="A169" s="4">
        <v>168</v>
      </c>
      <c r="B169" s="1">
        <v>10.215999999999999</v>
      </c>
    </row>
    <row r="170" spans="1:2" x14ac:dyDescent="0.25">
      <c r="A170" s="4">
        <v>169</v>
      </c>
      <c r="B170" s="1">
        <v>17.754100000000001</v>
      </c>
    </row>
    <row r="171" spans="1:2" x14ac:dyDescent="0.25">
      <c r="A171" s="4">
        <v>170</v>
      </c>
      <c r="B171" s="1">
        <v>13.5741</v>
      </c>
    </row>
    <row r="172" spans="1:2" x14ac:dyDescent="0.25">
      <c r="A172" s="4">
        <v>171</v>
      </c>
      <c r="B172" s="1">
        <v>13.8201</v>
      </c>
    </row>
    <row r="173" spans="1:2" x14ac:dyDescent="0.25">
      <c r="A173" s="4">
        <v>172</v>
      </c>
      <c r="B173" s="1">
        <v>13.7614</v>
      </c>
    </row>
    <row r="174" spans="1:2" x14ac:dyDescent="0.25">
      <c r="A174" s="4">
        <v>173</v>
      </c>
      <c r="B174" s="1">
        <v>11.094900000000001</v>
      </c>
    </row>
    <row r="175" spans="1:2" x14ac:dyDescent="0.25">
      <c r="A175" s="4">
        <v>174</v>
      </c>
      <c r="B175" s="1">
        <v>9.2322000000000006</v>
      </c>
    </row>
    <row r="176" spans="1:2" x14ac:dyDescent="0.25">
      <c r="A176" s="4">
        <v>175</v>
      </c>
      <c r="B176" s="1">
        <v>11.7331</v>
      </c>
    </row>
    <row r="177" spans="1:2" x14ac:dyDescent="0.25">
      <c r="A177" s="4">
        <v>176</v>
      </c>
      <c r="B177" s="1">
        <v>13.5425</v>
      </c>
    </row>
    <row r="178" spans="1:2" x14ac:dyDescent="0.25">
      <c r="A178" s="4">
        <v>177</v>
      </c>
      <c r="B178" s="1">
        <v>13.7623</v>
      </c>
    </row>
    <row r="179" spans="1:2" x14ac:dyDescent="0.25">
      <c r="A179" s="4">
        <v>178</v>
      </c>
      <c r="B179" s="1">
        <v>9.9751999999999992</v>
      </c>
    </row>
    <row r="180" spans="1:2" x14ac:dyDescent="0.25">
      <c r="A180" s="4">
        <v>179</v>
      </c>
      <c r="B180" s="1">
        <v>10.7911</v>
      </c>
    </row>
    <row r="181" spans="1:2" x14ac:dyDescent="0.25">
      <c r="A181" s="4">
        <v>180</v>
      </c>
      <c r="B181" s="1">
        <v>12.657</v>
      </c>
    </row>
    <row r="182" spans="1:2" x14ac:dyDescent="0.25">
      <c r="A182" s="4">
        <v>181</v>
      </c>
      <c r="B182" s="1">
        <v>10.087999999999999</v>
      </c>
    </row>
    <row r="183" spans="1:2" x14ac:dyDescent="0.25">
      <c r="A183" s="4">
        <v>182</v>
      </c>
      <c r="B183" s="1">
        <v>7.3362999999999996</v>
      </c>
    </row>
    <row r="184" spans="1:2" x14ac:dyDescent="0.25">
      <c r="A184" s="4">
        <v>183</v>
      </c>
      <c r="B184" s="1">
        <v>7.2656000000000001</v>
      </c>
    </row>
    <row r="185" spans="1:2" x14ac:dyDescent="0.25">
      <c r="A185" s="4">
        <v>184</v>
      </c>
      <c r="B185" s="1">
        <v>11.6212</v>
      </c>
    </row>
    <row r="186" spans="1:2" x14ac:dyDescent="0.25">
      <c r="A186" s="4">
        <v>185</v>
      </c>
      <c r="B186" s="1">
        <v>9.4540000000000006</v>
      </c>
    </row>
    <row r="187" spans="1:2" x14ac:dyDescent="0.25">
      <c r="A187" s="4">
        <v>186</v>
      </c>
      <c r="B187" s="1">
        <v>8.9242000000000008</v>
      </c>
    </row>
    <row r="188" spans="1:2" x14ac:dyDescent="0.25">
      <c r="A188" s="4">
        <v>187</v>
      </c>
      <c r="B188" s="1">
        <v>13.3565</v>
      </c>
    </row>
    <row r="189" spans="1:2" x14ac:dyDescent="0.25">
      <c r="A189" s="4">
        <v>188</v>
      </c>
      <c r="B189" s="1">
        <v>11.58</v>
      </c>
    </row>
    <row r="190" spans="1:2" x14ac:dyDescent="0.25">
      <c r="A190" s="4">
        <v>189</v>
      </c>
      <c r="B190" s="1">
        <v>13.6942</v>
      </c>
    </row>
    <row r="191" spans="1:2" x14ac:dyDescent="0.25">
      <c r="A191" s="4">
        <v>190</v>
      </c>
      <c r="B191" s="1">
        <v>12.3164</v>
      </c>
    </row>
    <row r="192" spans="1:2" x14ac:dyDescent="0.25">
      <c r="A192" s="4">
        <v>191</v>
      </c>
      <c r="B192" s="1">
        <v>8.2348999999999997</v>
      </c>
    </row>
    <row r="193" spans="1:2" x14ac:dyDescent="0.25">
      <c r="A193" s="4">
        <v>192</v>
      </c>
      <c r="B193" s="1">
        <v>13.6823</v>
      </c>
    </row>
    <row r="194" spans="1:2" x14ac:dyDescent="0.25">
      <c r="A194" s="4">
        <v>193</v>
      </c>
      <c r="B194" s="1">
        <v>12.3666</v>
      </c>
    </row>
    <row r="195" spans="1:2" x14ac:dyDescent="0.25">
      <c r="A195" s="4">
        <v>194</v>
      </c>
      <c r="B195" s="1">
        <v>8.8011999999999997</v>
      </c>
    </row>
    <row r="196" spans="1:2" x14ac:dyDescent="0.25">
      <c r="A196" s="4">
        <v>195</v>
      </c>
      <c r="B196" s="1">
        <v>9.2345000000000006</v>
      </c>
    </row>
    <row r="197" spans="1:2" x14ac:dyDescent="0.25">
      <c r="A197" s="4">
        <v>196</v>
      </c>
      <c r="B197" s="1">
        <v>10.562200000000001</v>
      </c>
    </row>
    <row r="198" spans="1:2" x14ac:dyDescent="0.25">
      <c r="A198" s="4">
        <v>197</v>
      </c>
      <c r="B198" s="1">
        <v>12.9991</v>
      </c>
    </row>
    <row r="199" spans="1:2" x14ac:dyDescent="0.25">
      <c r="A199" s="4">
        <v>198</v>
      </c>
      <c r="B199" s="1">
        <v>12.347300000000001</v>
      </c>
    </row>
    <row r="200" spans="1:2" x14ac:dyDescent="0.25">
      <c r="A200" s="4">
        <v>199</v>
      </c>
      <c r="B200" s="1">
        <v>8.4059000000000008</v>
      </c>
    </row>
    <row r="201" spans="1:2" x14ac:dyDescent="0.25">
      <c r="A201" s="4">
        <v>200</v>
      </c>
      <c r="B201" s="1">
        <v>12.432</v>
      </c>
    </row>
    <row r="202" spans="1:2" x14ac:dyDescent="0.25">
      <c r="A202" s="4">
        <v>201</v>
      </c>
      <c r="B202" s="1">
        <v>13.835100000000001</v>
      </c>
    </row>
    <row r="203" spans="1:2" x14ac:dyDescent="0.25">
      <c r="A203" s="4">
        <v>202</v>
      </c>
      <c r="B203" s="1">
        <v>12.4353</v>
      </c>
    </row>
    <row r="204" spans="1:2" x14ac:dyDescent="0.25">
      <c r="A204" s="4">
        <v>203</v>
      </c>
      <c r="B204" s="1">
        <v>12.5374</v>
      </c>
    </row>
    <row r="205" spans="1:2" x14ac:dyDescent="0.25">
      <c r="A205" s="4">
        <v>204</v>
      </c>
      <c r="B205" s="1">
        <v>14.09</v>
      </c>
    </row>
    <row r="206" spans="1:2" x14ac:dyDescent="0.25">
      <c r="A206" s="4">
        <v>205</v>
      </c>
      <c r="B206" s="1">
        <v>9.0578000000000003</v>
      </c>
    </row>
    <row r="207" spans="1:2" x14ac:dyDescent="0.25">
      <c r="A207" s="4">
        <v>206</v>
      </c>
      <c r="B207" s="1">
        <v>11.3513</v>
      </c>
    </row>
    <row r="208" spans="1:2" x14ac:dyDescent="0.25">
      <c r="A208" s="4">
        <v>207</v>
      </c>
      <c r="B208" s="1">
        <v>11.0732</v>
      </c>
    </row>
    <row r="209" spans="1:2" x14ac:dyDescent="0.25">
      <c r="A209" s="4">
        <v>208</v>
      </c>
      <c r="B209" s="1">
        <v>10.459199999999999</v>
      </c>
    </row>
    <row r="210" spans="1:2" x14ac:dyDescent="0.25">
      <c r="A210" s="4">
        <v>209</v>
      </c>
      <c r="B210" s="1">
        <v>11.398400000000001</v>
      </c>
    </row>
    <row r="211" spans="1:2" x14ac:dyDescent="0.25">
      <c r="A211" s="4">
        <v>210</v>
      </c>
      <c r="B211" s="1">
        <v>9.0609000000000002</v>
      </c>
    </row>
    <row r="212" spans="1:2" x14ac:dyDescent="0.25">
      <c r="A212" s="4">
        <v>211</v>
      </c>
      <c r="B212" s="1">
        <v>8.4064999999999994</v>
      </c>
    </row>
    <row r="213" spans="1:2" x14ac:dyDescent="0.25">
      <c r="A213" s="4">
        <v>212</v>
      </c>
      <c r="B213" s="1">
        <v>9.3658000000000001</v>
      </c>
    </row>
    <row r="214" spans="1:2" x14ac:dyDescent="0.25">
      <c r="A214" s="4">
        <v>213</v>
      </c>
      <c r="B214" s="1">
        <v>10.0031</v>
      </c>
    </row>
    <row r="215" spans="1:2" x14ac:dyDescent="0.25">
      <c r="A215" s="4">
        <v>214</v>
      </c>
      <c r="B215" s="1">
        <v>14.116</v>
      </c>
    </row>
    <row r="216" spans="1:2" x14ac:dyDescent="0.25">
      <c r="A216" s="4">
        <v>215</v>
      </c>
      <c r="B216" s="1">
        <v>10.2539</v>
      </c>
    </row>
    <row r="217" spans="1:2" x14ac:dyDescent="0.25">
      <c r="A217" s="4">
        <v>216</v>
      </c>
      <c r="B217" s="1">
        <v>12.9305</v>
      </c>
    </row>
    <row r="218" spans="1:2" x14ac:dyDescent="0.25">
      <c r="A218" s="4">
        <v>217</v>
      </c>
      <c r="B218" s="1">
        <v>9.9658999999999995</v>
      </c>
    </row>
    <row r="219" spans="1:2" x14ac:dyDescent="0.25">
      <c r="A219" s="4">
        <v>218</v>
      </c>
      <c r="B219" s="1">
        <v>10.447900000000001</v>
      </c>
    </row>
    <row r="220" spans="1:2" x14ac:dyDescent="0.25">
      <c r="A220" s="4">
        <v>219</v>
      </c>
      <c r="B220" s="1">
        <v>13.9673</v>
      </c>
    </row>
    <row r="221" spans="1:2" x14ac:dyDescent="0.25">
      <c r="A221" s="4">
        <v>220</v>
      </c>
      <c r="B221" s="1">
        <v>13.4223</v>
      </c>
    </row>
    <row r="222" spans="1:2" x14ac:dyDescent="0.25">
      <c r="A222" s="4">
        <v>221</v>
      </c>
      <c r="B222" s="1">
        <v>11.072699999999999</v>
      </c>
    </row>
    <row r="223" spans="1:2" x14ac:dyDescent="0.25">
      <c r="A223" s="4">
        <v>222</v>
      </c>
      <c r="B223" s="1">
        <v>12.029400000000001</v>
      </c>
    </row>
    <row r="224" spans="1:2" x14ac:dyDescent="0.25">
      <c r="A224" s="4">
        <v>223</v>
      </c>
      <c r="B224" s="1">
        <v>10.3942</v>
      </c>
    </row>
    <row r="225" spans="1:2" x14ac:dyDescent="0.25">
      <c r="A225" s="4">
        <v>224</v>
      </c>
      <c r="B225" s="1">
        <v>8.3579000000000008</v>
      </c>
    </row>
    <row r="226" spans="1:2" x14ac:dyDescent="0.25">
      <c r="A226" s="4">
        <v>225</v>
      </c>
      <c r="B226" s="1">
        <v>11.524100000000001</v>
      </c>
    </row>
    <row r="227" spans="1:2" x14ac:dyDescent="0.25">
      <c r="A227" s="4">
        <v>226</v>
      </c>
      <c r="B227" s="1">
        <v>5.0496999999999996</v>
      </c>
    </row>
    <row r="228" spans="1:2" x14ac:dyDescent="0.25">
      <c r="A228" s="4">
        <v>227</v>
      </c>
      <c r="B228" s="1">
        <v>14.2943</v>
      </c>
    </row>
    <row r="229" spans="1:2" x14ac:dyDescent="0.25">
      <c r="A229" s="4">
        <v>228</v>
      </c>
      <c r="B229" s="1">
        <v>17.355599999999999</v>
      </c>
    </row>
    <row r="230" spans="1:2" x14ac:dyDescent="0.25">
      <c r="A230" s="4">
        <v>229</v>
      </c>
      <c r="B230" s="1">
        <v>12.243499999999999</v>
      </c>
    </row>
    <row r="231" spans="1:2" x14ac:dyDescent="0.25">
      <c r="A231" s="4">
        <v>230</v>
      </c>
      <c r="B231" s="1">
        <v>9.1636000000000006</v>
      </c>
    </row>
    <row r="232" spans="1:2" x14ac:dyDescent="0.25">
      <c r="A232" s="4">
        <v>231</v>
      </c>
      <c r="B232" s="1">
        <v>12.173400000000001</v>
      </c>
    </row>
    <row r="233" spans="1:2" x14ac:dyDescent="0.25">
      <c r="A233" s="4">
        <v>232</v>
      </c>
      <c r="B233" s="1">
        <v>13.4345</v>
      </c>
    </row>
    <row r="234" spans="1:2" x14ac:dyDescent="0.25">
      <c r="A234" s="4">
        <v>233</v>
      </c>
      <c r="B234" s="1">
        <v>9.1013000000000002</v>
      </c>
    </row>
    <row r="235" spans="1:2" x14ac:dyDescent="0.25">
      <c r="A235" s="4">
        <v>234</v>
      </c>
      <c r="B235" s="1">
        <v>8.6982999999999997</v>
      </c>
    </row>
    <row r="236" spans="1:2" x14ac:dyDescent="0.25">
      <c r="A236" s="4">
        <v>235</v>
      </c>
      <c r="B236" s="1">
        <v>13.710900000000001</v>
      </c>
    </row>
    <row r="237" spans="1:2" x14ac:dyDescent="0.25">
      <c r="A237" s="4">
        <v>236</v>
      </c>
      <c r="B237" s="1">
        <v>15.7204</v>
      </c>
    </row>
    <row r="238" spans="1:2" x14ac:dyDescent="0.25">
      <c r="A238" s="4">
        <v>237</v>
      </c>
      <c r="B238" s="1">
        <v>13.7735</v>
      </c>
    </row>
    <row r="239" spans="1:2" x14ac:dyDescent="0.25">
      <c r="A239" s="4">
        <v>238</v>
      </c>
      <c r="B239" s="1">
        <v>9.6168999999999993</v>
      </c>
    </row>
    <row r="240" spans="1:2" x14ac:dyDescent="0.25">
      <c r="A240" s="4">
        <v>239</v>
      </c>
      <c r="B240" s="1">
        <v>10.2012</v>
      </c>
    </row>
    <row r="241" spans="1:2" x14ac:dyDescent="0.25">
      <c r="A241" s="4">
        <v>240</v>
      </c>
      <c r="B241" s="1">
        <v>10.383100000000001</v>
      </c>
    </row>
    <row r="242" spans="1:2" x14ac:dyDescent="0.25">
      <c r="A242" s="4">
        <v>241</v>
      </c>
      <c r="B242" s="1">
        <v>13.1257</v>
      </c>
    </row>
    <row r="243" spans="1:2" x14ac:dyDescent="0.25">
      <c r="A243" s="4">
        <v>242</v>
      </c>
      <c r="B243" s="1">
        <v>10.298400000000001</v>
      </c>
    </row>
    <row r="244" spans="1:2" x14ac:dyDescent="0.25">
      <c r="A244" s="4">
        <v>243</v>
      </c>
      <c r="B244" s="1">
        <v>11.4557</v>
      </c>
    </row>
    <row r="245" spans="1:2" x14ac:dyDescent="0.25">
      <c r="A245" s="4">
        <v>244</v>
      </c>
      <c r="B245" s="1">
        <v>9.2574000000000005</v>
      </c>
    </row>
    <row r="246" spans="1:2" x14ac:dyDescent="0.25">
      <c r="A246" s="4">
        <v>245</v>
      </c>
      <c r="B246" s="1">
        <v>9.1648999999999994</v>
      </c>
    </row>
    <row r="247" spans="1:2" x14ac:dyDescent="0.25">
      <c r="A247" s="4">
        <v>246</v>
      </c>
      <c r="B247" s="1">
        <v>9.2537000000000003</v>
      </c>
    </row>
    <row r="248" spans="1:2" x14ac:dyDescent="0.25">
      <c r="A248" s="4">
        <v>247</v>
      </c>
      <c r="B248" s="1">
        <v>12.1104</v>
      </c>
    </row>
    <row r="249" spans="1:2" x14ac:dyDescent="0.25">
      <c r="A249" s="4">
        <v>248</v>
      </c>
      <c r="B249" s="1">
        <v>9.5548000000000002</v>
      </c>
    </row>
    <row r="250" spans="1:2" x14ac:dyDescent="0.25">
      <c r="A250" s="4">
        <v>249</v>
      </c>
      <c r="B250" s="1">
        <v>10.646599999999999</v>
      </c>
    </row>
    <row r="251" spans="1:2" x14ac:dyDescent="0.25">
      <c r="A251" s="4">
        <v>250</v>
      </c>
      <c r="B251" s="1">
        <v>11.9087</v>
      </c>
    </row>
    <row r="252" spans="1:2" x14ac:dyDescent="0.25">
      <c r="A252" s="4">
        <v>251</v>
      </c>
      <c r="B252" s="1">
        <v>11.278600000000001</v>
      </c>
    </row>
    <row r="253" spans="1:2" x14ac:dyDescent="0.25">
      <c r="A253" s="4">
        <v>252</v>
      </c>
      <c r="B253" s="1">
        <v>8.2524999999999995</v>
      </c>
    </row>
  </sheetData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6"/>
    <col min="2" max="16384" width="30.7109375" style="5"/>
  </cols>
  <sheetData>
    <row r="1" spans="1:20" x14ac:dyDescent="0.25">
      <c r="A1" s="6" t="s">
        <v>11</v>
      </c>
      <c r="B1" s="5" t="s">
        <v>12</v>
      </c>
      <c r="C1" s="5" t="s">
        <v>2</v>
      </c>
      <c r="D1" s="5">
        <v>5</v>
      </c>
      <c r="E1" s="5" t="s">
        <v>3</v>
      </c>
      <c r="F1" s="5">
        <v>5</v>
      </c>
      <c r="G1" s="5" t="s">
        <v>4</v>
      </c>
      <c r="H1" s="5">
        <v>0</v>
      </c>
      <c r="I1" s="5" t="s">
        <v>5</v>
      </c>
      <c r="J1" s="5">
        <v>1</v>
      </c>
      <c r="K1" s="5" t="s">
        <v>6</v>
      </c>
      <c r="L1" s="5">
        <v>0</v>
      </c>
      <c r="M1" s="5" t="s">
        <v>7</v>
      </c>
      <c r="N1" s="5">
        <v>0</v>
      </c>
      <c r="O1" s="5" t="s">
        <v>8</v>
      </c>
      <c r="P1" s="5">
        <v>1</v>
      </c>
      <c r="Q1" s="5" t="s">
        <v>9</v>
      </c>
      <c r="R1" s="5">
        <v>0</v>
      </c>
      <c r="S1" s="5" t="s">
        <v>10</v>
      </c>
      <c r="T1" s="5">
        <v>0</v>
      </c>
    </row>
    <row r="2" spans="1:20" x14ac:dyDescent="0.25">
      <c r="A2" s="6" t="s">
        <v>13</v>
      </c>
      <c r="B2" s="5" t="s">
        <v>14</v>
      </c>
    </row>
    <row r="3" spans="1:20" x14ac:dyDescent="0.25">
      <c r="A3" s="6" t="s">
        <v>15</v>
      </c>
      <c r="B3" s="5" t="b">
        <f>IF(B10&gt;256,"TripUpST110AndEarlier",FALSE)</f>
        <v>0</v>
      </c>
    </row>
    <row r="4" spans="1:20" x14ac:dyDescent="0.25">
      <c r="A4" s="6" t="s">
        <v>16</v>
      </c>
      <c r="B4" s="5" t="s">
        <v>17</v>
      </c>
    </row>
    <row r="5" spans="1:20" x14ac:dyDescent="0.25">
      <c r="A5" s="6" t="s">
        <v>18</v>
      </c>
      <c r="B5" s="5" t="b">
        <v>1</v>
      </c>
    </row>
    <row r="6" spans="1:20" x14ac:dyDescent="0.25">
      <c r="A6" s="6" t="s">
        <v>19</v>
      </c>
      <c r="B6" s="5" t="b">
        <v>1</v>
      </c>
    </row>
    <row r="7" spans="1:20" x14ac:dyDescent="0.25">
      <c r="A7" s="6" t="s">
        <v>20</v>
      </c>
      <c r="B7" s="5">
        <f>Data!$A$1:$B$253</f>
        <v>13.3245</v>
      </c>
    </row>
    <row r="8" spans="1:20" x14ac:dyDescent="0.25">
      <c r="A8" s="6" t="s">
        <v>21</v>
      </c>
      <c r="B8" s="5">
        <v>1</v>
      </c>
    </row>
    <row r="9" spans="1:20" x14ac:dyDescent="0.25">
      <c r="A9" s="6" t="s">
        <v>22</v>
      </c>
      <c r="B9" s="5">
        <f>1</f>
        <v>1</v>
      </c>
    </row>
    <row r="10" spans="1:20" x14ac:dyDescent="0.25">
      <c r="A10" s="6" t="s">
        <v>23</v>
      </c>
      <c r="B10" s="5">
        <v>2</v>
      </c>
    </row>
    <row r="12" spans="1:20" x14ac:dyDescent="0.25">
      <c r="A12" s="6" t="s">
        <v>24</v>
      </c>
      <c r="B12" s="5" t="s">
        <v>25</v>
      </c>
      <c r="C12" s="5" t="s">
        <v>26</v>
      </c>
      <c r="D12" s="5" t="s">
        <v>27</v>
      </c>
      <c r="E12" s="5" t="b">
        <v>1</v>
      </c>
      <c r="F12" s="5">
        <v>0</v>
      </c>
      <c r="G12" s="5">
        <v>4</v>
      </c>
    </row>
    <row r="13" spans="1:20" x14ac:dyDescent="0.25">
      <c r="A13" s="6" t="s">
        <v>28</v>
      </c>
      <c r="B13" s="5">
        <f>Data!$A$1:$A$253</f>
        <v>12</v>
      </c>
    </row>
    <row r="14" spans="1:20" x14ac:dyDescent="0.25">
      <c r="A14" s="6" t="s">
        <v>29</v>
      </c>
    </row>
    <row r="15" spans="1:20" x14ac:dyDescent="0.25">
      <c r="A15" s="6" t="s">
        <v>30</v>
      </c>
      <c r="B15" s="5" t="s">
        <v>31</v>
      </c>
      <c r="C15" s="5" t="s">
        <v>32</v>
      </c>
      <c r="D15" s="5" t="s">
        <v>33</v>
      </c>
      <c r="E15" s="5" t="b">
        <v>1</v>
      </c>
      <c r="F15" s="5">
        <v>0</v>
      </c>
      <c r="G15" s="5">
        <v>4</v>
      </c>
    </row>
    <row r="16" spans="1:20" x14ac:dyDescent="0.25">
      <c r="A16" s="6" t="s">
        <v>34</v>
      </c>
      <c r="B16" s="5">
        <f>Data!$B$1:$B$253</f>
        <v>11.4488</v>
      </c>
    </row>
    <row r="17" spans="1:1" x14ac:dyDescent="0.25">
      <c r="A17" s="6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8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10" customFormat="1" ht="18.75" x14ac:dyDescent="0.3">
      <c r="A1" s="12" t="s">
        <v>51</v>
      </c>
      <c r="B1" s="15" t="s">
        <v>52</v>
      </c>
    </row>
    <row r="2" spans="1:7" s="10" customFormat="1" ht="11.25" x14ac:dyDescent="0.2">
      <c r="A2" s="13" t="s">
        <v>53</v>
      </c>
      <c r="B2" s="15" t="s">
        <v>54</v>
      </c>
    </row>
    <row r="3" spans="1:7" s="10" customFormat="1" ht="11.25" x14ac:dyDescent="0.2">
      <c r="A3" s="13" t="s">
        <v>55</v>
      </c>
      <c r="B3" s="15" t="s">
        <v>56</v>
      </c>
    </row>
    <row r="4" spans="1:7" s="10" customFormat="1" ht="11.25" x14ac:dyDescent="0.2">
      <c r="A4" s="13" t="s">
        <v>57</v>
      </c>
      <c r="B4" s="15" t="s">
        <v>79</v>
      </c>
    </row>
    <row r="5" spans="1:7" s="11" customFormat="1" ht="11.25" x14ac:dyDescent="0.2">
      <c r="A5" s="14" t="s">
        <v>58</v>
      </c>
      <c r="B5" s="16" t="s">
        <v>59</v>
      </c>
    </row>
    <row r="6" spans="1:7" ht="15" customHeight="1" x14ac:dyDescent="0.25"/>
    <row r="7" spans="1:7" ht="15" customHeight="1" x14ac:dyDescent="0.25">
      <c r="A7" s="20"/>
      <c r="B7" s="24" t="s">
        <v>66</v>
      </c>
      <c r="C7" s="24"/>
      <c r="D7" s="24"/>
      <c r="E7" s="24"/>
      <c r="F7" s="24"/>
      <c r="G7" s="24"/>
    </row>
    <row r="8" spans="1:7" ht="15" customHeight="1" thickBot="1" x14ac:dyDescent="0.3">
      <c r="A8" s="21" t="s">
        <v>54</v>
      </c>
      <c r="B8" s="18" t="s">
        <v>60</v>
      </c>
      <c r="C8" s="18" t="s">
        <v>61</v>
      </c>
      <c r="D8" s="18" t="s">
        <v>62</v>
      </c>
      <c r="E8" s="18" t="s">
        <v>63</v>
      </c>
      <c r="F8" s="18" t="s">
        <v>64</v>
      </c>
      <c r="G8" s="18" t="s">
        <v>65</v>
      </c>
    </row>
    <row r="9" spans="1:7" ht="15" customHeight="1" thickTop="1" x14ac:dyDescent="0.25">
      <c r="A9" s="19" t="s">
        <v>67</v>
      </c>
      <c r="B9" s="22">
        <v>3.8106</v>
      </c>
      <c r="C9" s="22">
        <v>5.3598777799999997</v>
      </c>
      <c r="D9" s="22">
        <f t="shared" ref="D9:D17" si="0">(B9+C9)/2</f>
        <v>4.5852388899999994</v>
      </c>
      <c r="E9" s="17">
        <f>_xll.StatCountRange(ST_Thickness,B9,C9,TRUE, TRUE)</f>
        <v>4</v>
      </c>
      <c r="F9" s="23">
        <f>E9/_xll.StatCount(ST_Thickness)</f>
        <v>1.5873015873015872E-2</v>
      </c>
      <c r="G9" s="22">
        <f t="shared" ref="G9:G17" si="1">F9/(C9-B9)</f>
        <v>1.0245429243176698E-2</v>
      </c>
    </row>
    <row r="10" spans="1:7" ht="15" customHeight="1" x14ac:dyDescent="0.25">
      <c r="A10" s="19" t="s">
        <v>68</v>
      </c>
      <c r="B10" s="22">
        <v>5.3598777799999997</v>
      </c>
      <c r="C10" s="22">
        <v>6.9091555600000003</v>
      </c>
      <c r="D10" s="22">
        <f t="shared" si="0"/>
        <v>6.13451667</v>
      </c>
      <c r="E10" s="17">
        <f>_xll.StatCountRange(ST_Thickness,B10,C10,FALSE, TRUE)</f>
        <v>4</v>
      </c>
      <c r="F10" s="23">
        <f>E10/_xll.StatCount(ST_Thickness)</f>
        <v>1.5873015873015872E-2</v>
      </c>
      <c r="G10" s="22">
        <f t="shared" si="1"/>
        <v>1.0245429243176693E-2</v>
      </c>
    </row>
    <row r="11" spans="1:7" ht="15" customHeight="1" x14ac:dyDescent="0.25">
      <c r="A11" s="19" t="s">
        <v>69</v>
      </c>
      <c r="B11" s="22">
        <v>6.9091555600000003</v>
      </c>
      <c r="C11" s="22">
        <v>8.4584333300000001</v>
      </c>
      <c r="D11" s="22">
        <f t="shared" si="0"/>
        <v>7.6837944450000002</v>
      </c>
      <c r="E11" s="17">
        <f>_xll.StatCountRange(ST_Thickness,B11,C11,FALSE, TRUE)</f>
        <v>18</v>
      </c>
      <c r="F11" s="23">
        <f>E11/_xll.StatCount(ST_Thickness)</f>
        <v>7.1428571428571425E-2</v>
      </c>
      <c r="G11" s="22">
        <f t="shared" si="1"/>
        <v>4.610443189188175E-2</v>
      </c>
    </row>
    <row r="12" spans="1:7" ht="15" customHeight="1" x14ac:dyDescent="0.25">
      <c r="A12" s="19" t="s">
        <v>70</v>
      </c>
      <c r="B12" s="22">
        <v>8.4584333300000001</v>
      </c>
      <c r="C12" s="22">
        <v>10.007711110000001</v>
      </c>
      <c r="D12" s="22">
        <f t="shared" si="0"/>
        <v>9.2330722200000004</v>
      </c>
      <c r="E12" s="17">
        <f>_xll.StatCountRange(ST_Thickness,B12,C12,FALSE, TRUE)</f>
        <v>51</v>
      </c>
      <c r="F12" s="23">
        <f>E12/_xll.StatCount(ST_Thickness)</f>
        <v>0.20238095238095238</v>
      </c>
      <c r="G12" s="22">
        <f t="shared" si="1"/>
        <v>0.13062922285050282</v>
      </c>
    </row>
    <row r="13" spans="1:7" ht="15" customHeight="1" x14ac:dyDescent="0.25">
      <c r="A13" s="19" t="s">
        <v>71</v>
      </c>
      <c r="B13" s="22">
        <v>10.007711110000001</v>
      </c>
      <c r="C13" s="22">
        <v>11.55698889</v>
      </c>
      <c r="D13" s="22">
        <f t="shared" si="0"/>
        <v>10.782350000000001</v>
      </c>
      <c r="E13" s="17">
        <f>_xll.StatCountRange(ST_Thickness,B13,C13,FALSE, TRUE)</f>
        <v>69</v>
      </c>
      <c r="F13" s="23">
        <f>E13/_xll.StatCount(ST_Thickness)</f>
        <v>0.27380952380952384</v>
      </c>
      <c r="G13" s="22">
        <f t="shared" si="1"/>
        <v>0.17673365444479816</v>
      </c>
    </row>
    <row r="14" spans="1:7" ht="15" customHeight="1" x14ac:dyDescent="0.25">
      <c r="A14" s="19" t="s">
        <v>72</v>
      </c>
      <c r="B14" s="22">
        <v>11.55698889</v>
      </c>
      <c r="C14" s="22">
        <v>13.10626667</v>
      </c>
      <c r="D14" s="22">
        <f t="shared" si="0"/>
        <v>12.33162778</v>
      </c>
      <c r="E14" s="17">
        <f>_xll.StatCountRange(ST_Thickness,B14,C14,FALSE, TRUE)</f>
        <v>64</v>
      </c>
      <c r="F14" s="23">
        <f>E14/_xll.StatCount(ST_Thickness)</f>
        <v>0.25396825396825395</v>
      </c>
      <c r="G14" s="22">
        <f t="shared" si="1"/>
        <v>0.16392686789082708</v>
      </c>
    </row>
    <row r="15" spans="1:7" ht="15" customHeight="1" x14ac:dyDescent="0.25">
      <c r="A15" s="19" t="s">
        <v>73</v>
      </c>
      <c r="B15" s="22">
        <v>13.10626667</v>
      </c>
      <c r="C15" s="22">
        <v>14.65554444</v>
      </c>
      <c r="D15" s="22">
        <f t="shared" si="0"/>
        <v>13.880905555</v>
      </c>
      <c r="E15" s="17">
        <f>_xll.StatCountRange(ST_Thickness,B15,C15,FALSE, TRUE)</f>
        <v>35</v>
      </c>
      <c r="F15" s="23">
        <f>E15/_xll.StatCount(ST_Thickness)</f>
        <v>0.1388888888888889</v>
      </c>
      <c r="G15" s="22">
        <f t="shared" si="1"/>
        <v>8.9647506456436737E-2</v>
      </c>
    </row>
    <row r="16" spans="1:7" ht="15" customHeight="1" x14ac:dyDescent="0.25">
      <c r="A16" s="19" t="s">
        <v>74</v>
      </c>
      <c r="B16" s="22">
        <v>14.65554444</v>
      </c>
      <c r="C16" s="22">
        <v>16.20482222</v>
      </c>
      <c r="D16" s="22">
        <f t="shared" si="0"/>
        <v>15.43018333</v>
      </c>
      <c r="E16" s="17">
        <f>_xll.StatCountRange(ST_Thickness,B16,C16,FALSE, TRUE)</f>
        <v>5</v>
      </c>
      <c r="F16" s="23">
        <f>E16/_xll.StatCount(ST_Thickness)</f>
        <v>1.984126984126984E-2</v>
      </c>
      <c r="G16" s="22">
        <f t="shared" si="1"/>
        <v>1.2806786553970865E-2</v>
      </c>
    </row>
    <row r="17" spans="1:7" ht="15" customHeight="1" x14ac:dyDescent="0.25">
      <c r="A17" s="19" t="s">
        <v>75</v>
      </c>
      <c r="B17" s="22">
        <v>16.20482222</v>
      </c>
      <c r="C17" s="22">
        <v>17.754100000000001</v>
      </c>
      <c r="D17" s="22">
        <f t="shared" si="0"/>
        <v>16.979461110000003</v>
      </c>
      <c r="E17" s="17">
        <f>_xll.StatCountRange(ST_Thickness,B17,C17,FALSE, TRUE)</f>
        <v>2</v>
      </c>
      <c r="F17" s="23">
        <f>E17/_xll.StatCount(ST_Thickness)</f>
        <v>7.9365079365079361E-3</v>
      </c>
      <c r="G17" s="22">
        <f t="shared" si="1"/>
        <v>5.1227146215883463E-3</v>
      </c>
    </row>
    <row r="18" spans="1:7" ht="15" customHeight="1" x14ac:dyDescent="0.25"/>
    <row r="19" spans="1:7" ht="15" customHeight="1" x14ac:dyDescent="0.25"/>
    <row r="20" spans="1:7" ht="15" customHeight="1" x14ac:dyDescent="0.25"/>
    <row r="21" spans="1:7" ht="15" customHeight="1" x14ac:dyDescent="0.25"/>
    <row r="22" spans="1:7" ht="15" customHeight="1" x14ac:dyDescent="0.25"/>
    <row r="23" spans="1:7" ht="15" customHeight="1" x14ac:dyDescent="0.25"/>
    <row r="24" spans="1:7" ht="15" customHeight="1" x14ac:dyDescent="0.25"/>
    <row r="25" spans="1:7" ht="15" customHeight="1" x14ac:dyDescent="0.25"/>
    <row r="26" spans="1:7" ht="15" customHeight="1" x14ac:dyDescent="0.25"/>
    <row r="27" spans="1:7" ht="15" customHeight="1" x14ac:dyDescent="0.25"/>
    <row r="28" spans="1:7" ht="15" customHeight="1" x14ac:dyDescent="0.25"/>
    <row r="29" spans="1:7" ht="15" customHeight="1" x14ac:dyDescent="0.25"/>
    <row r="30" spans="1:7" ht="15" customHeight="1" x14ac:dyDescent="0.25"/>
    <row r="31" spans="1:7" ht="15" customHeight="1" x14ac:dyDescent="0.25"/>
    <row r="32" spans="1:7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</sheetData>
  <mergeCells count="1">
    <mergeCell ref="B7:G7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Data</vt:lpstr>
      <vt:lpstr>_STDS_DG2CE395AF</vt:lpstr>
      <vt:lpstr>Histogram</vt:lpstr>
      <vt:lpstr>ST_Piece</vt:lpstr>
      <vt:lpstr>ST_Thickness</vt:lpstr>
      <vt:lpstr>Histogram!StatToolsHeader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2007-05-15T19:07:03Z</dcterms:created>
  <dcterms:modified xsi:type="dcterms:W3CDTF">2012-10-12T17:16:56Z</dcterms:modified>
</cp:coreProperties>
</file>